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<sst xmlns="http://schemas.openxmlformats.org/spreadsheetml/2006/main" count="35" uniqueCount="35">
  <si>
    <t>2023年衡阳县一般公共预算收入预算（草案）表</t>
  </si>
  <si>
    <t>单位：万元</t>
  </si>
  <si>
    <t>项       目</t>
  </si>
  <si>
    <t>2023年
计划数</t>
  </si>
  <si>
    <t>2022年
预计决算数</t>
  </si>
  <si>
    <t>比上年
增减额</t>
  </si>
  <si>
    <t>比上年     增长%</t>
  </si>
  <si>
    <t>备注</t>
  </si>
  <si>
    <t>一、 地方收入</t>
  </si>
  <si>
    <t xml:space="preserve">    1、税收收入</t>
  </si>
  <si>
    <t xml:space="preserve">      增值税</t>
  </si>
  <si>
    <t xml:space="preserve">      企业所得税</t>
  </si>
  <si>
    <t xml:space="preserve">      个人所得税</t>
  </si>
  <si>
    <t xml:space="preserve">      资源税</t>
  </si>
  <si>
    <t xml:space="preserve">      城市维护建设税</t>
  </si>
  <si>
    <t xml:space="preserve">      房产税</t>
  </si>
  <si>
    <t xml:space="preserve">      印花税</t>
  </si>
  <si>
    <t xml:space="preserve">      城镇土地使用税</t>
  </si>
  <si>
    <t xml:space="preserve">      土地增值税</t>
  </si>
  <si>
    <t xml:space="preserve">      车船税</t>
  </si>
  <si>
    <t xml:space="preserve">      耕地占用税</t>
  </si>
  <si>
    <t xml:space="preserve">      契税</t>
  </si>
  <si>
    <t xml:space="preserve">      烟叶税</t>
  </si>
  <si>
    <t xml:space="preserve">      环境保护税</t>
  </si>
  <si>
    <t xml:space="preserve">      其他税收收入</t>
  </si>
  <si>
    <t xml:space="preserve">    2、非税收入</t>
  </si>
  <si>
    <t xml:space="preserve">      专项收入</t>
  </si>
  <si>
    <t xml:space="preserve">      行政事业性收费收入</t>
  </si>
  <si>
    <t xml:space="preserve">      罚没收入</t>
  </si>
  <si>
    <t xml:space="preserve">      国有资本经营收入</t>
  </si>
  <si>
    <t xml:space="preserve">      国有资源（资产）有偿使用收入</t>
  </si>
  <si>
    <t xml:space="preserve">      其他收入</t>
  </si>
  <si>
    <t>二、上划中央收入</t>
  </si>
  <si>
    <t>三、上划省级收入</t>
  </si>
  <si>
    <t>一般公共预算收入合计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</si>
</sst>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_ ;[Red]\-0\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1" fillId="0" borderId="0">
      <alignment vertical="center"/>
    </xf>
    <xf numFmtId="0" fontId="20" fillId="12" borderId="1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50">
      <alignment vertical="center"/>
    </xf>
    <xf numFmtId="177" fontId="1" fillId="0" borderId="0" xfId="50" applyNumberFormat="1" applyAlignment="1">
      <alignment horizontal="center" vertical="center"/>
    </xf>
    <xf numFmtId="176" fontId="1" fillId="0" borderId="0" xfId="50" applyNumberFormat="1" applyAlignment="1">
      <alignment horizontal="center" vertical="center"/>
    </xf>
    <xf numFmtId="10" fontId="1" fillId="0" borderId="0" xfId="50" applyNumberFormat="1" applyFont="1" applyAlignment="1">
      <alignment horizontal="center" vertical="center"/>
    </xf>
    <xf numFmtId="0" fontId="2" fillId="0" borderId="0" xfId="50" applyFont="1">
      <alignment vertical="center"/>
    </xf>
    <xf numFmtId="0" fontId="3" fillId="0" borderId="0" xfId="50" applyFont="1" applyAlignment="1">
      <alignment horizontal="center" vertical="center"/>
    </xf>
    <xf numFmtId="10" fontId="4" fillId="0" borderId="0" xfId="50" applyNumberFormat="1" applyFont="1" applyAlignment="1">
      <alignment horizontal="right" vertical="center"/>
    </xf>
    <xf numFmtId="0" fontId="5" fillId="0" borderId="1" xfId="50" applyFont="1" applyBorder="1" applyAlignment="1">
      <alignment horizontal="center" vertical="center"/>
    </xf>
    <xf numFmtId="177" fontId="5" fillId="0" borderId="2" xfId="50" applyNumberFormat="1" applyFont="1" applyBorder="1" applyAlignment="1">
      <alignment horizontal="center" vertical="center" wrapText="1"/>
    </xf>
    <xf numFmtId="176" fontId="5" fillId="0" borderId="2" xfId="50" applyNumberFormat="1" applyFont="1" applyBorder="1" applyAlignment="1">
      <alignment horizontal="center" vertical="center" wrapText="1"/>
    </xf>
    <xf numFmtId="10" fontId="5" fillId="0" borderId="2" xfId="50" applyNumberFormat="1" applyFont="1" applyBorder="1" applyAlignment="1">
      <alignment horizontal="center" vertical="center" wrapText="1"/>
    </xf>
    <xf numFmtId="0" fontId="5" fillId="0" borderId="3" xfId="50" applyFont="1" applyBorder="1" applyAlignment="1">
      <alignment horizontal="center" vertical="center"/>
    </xf>
    <xf numFmtId="0" fontId="5" fillId="0" borderId="4" xfId="50" applyFont="1" applyBorder="1">
      <alignment vertical="center"/>
    </xf>
    <xf numFmtId="177" fontId="5" fillId="0" borderId="5" xfId="50" applyNumberFormat="1" applyFont="1" applyFill="1" applyBorder="1" applyAlignment="1">
      <alignment horizontal="center" vertical="center" wrapText="1"/>
    </xf>
    <xf numFmtId="10" fontId="5" fillId="0" borderId="5" xfId="50" applyNumberFormat="1" applyFont="1" applyBorder="1" applyAlignment="1">
      <alignment horizontal="center" vertical="center"/>
    </xf>
    <xf numFmtId="0" fontId="2" fillId="0" borderId="6" xfId="50" applyFont="1" applyBorder="1">
      <alignment vertical="center"/>
    </xf>
    <xf numFmtId="177" fontId="5" fillId="0" borderId="5" xfId="26" applyNumberFormat="1" applyFont="1" applyBorder="1" applyAlignment="1">
      <alignment horizontal="center" vertical="center" wrapText="1"/>
    </xf>
    <xf numFmtId="176" fontId="5" fillId="0" borderId="5" xfId="50" applyNumberFormat="1" applyFont="1" applyFill="1" applyBorder="1" applyAlignment="1">
      <alignment horizontal="center" vertical="center" wrapText="1"/>
    </xf>
    <xf numFmtId="0" fontId="4" fillId="0" borderId="6" xfId="50" applyFont="1" applyBorder="1">
      <alignment vertical="center"/>
    </xf>
    <xf numFmtId="0" fontId="2" fillId="0" borderId="4" xfId="50" applyFont="1" applyBorder="1">
      <alignment vertical="center"/>
    </xf>
    <xf numFmtId="176" fontId="2" fillId="0" borderId="5" xfId="26" applyNumberFormat="1" applyFont="1" applyBorder="1" applyAlignment="1">
      <alignment horizontal="center" vertical="center" wrapText="1"/>
    </xf>
    <xf numFmtId="176" fontId="2" fillId="0" borderId="5" xfId="50" applyNumberFormat="1" applyFont="1" applyFill="1" applyBorder="1" applyAlignment="1">
      <alignment horizontal="center" vertical="center" wrapText="1"/>
    </xf>
    <xf numFmtId="10" fontId="2" fillId="0" borderId="5" xfId="50" applyNumberFormat="1" applyFont="1" applyBorder="1" applyAlignment="1">
      <alignment horizontal="center" vertical="center"/>
    </xf>
    <xf numFmtId="177" fontId="2" fillId="0" borderId="5" xfId="26" applyNumberFormat="1" applyFont="1" applyBorder="1" applyAlignment="1">
      <alignment horizontal="center" vertical="center" wrapText="1"/>
    </xf>
    <xf numFmtId="176" fontId="2" fillId="0" borderId="5" xfId="50" applyNumberFormat="1" applyFont="1" applyBorder="1" applyAlignment="1">
      <alignment horizontal="center" vertical="center"/>
    </xf>
    <xf numFmtId="176" fontId="5" fillId="0" borderId="5" xfId="26" applyNumberFormat="1" applyFont="1" applyBorder="1" applyAlignment="1">
      <alignment horizontal="center" vertical="center" wrapText="1"/>
    </xf>
    <xf numFmtId="176" fontId="5" fillId="0" borderId="5" xfId="50" applyNumberFormat="1" applyFont="1" applyBorder="1" applyAlignment="1">
      <alignment horizontal="center" vertical="center"/>
    </xf>
    <xf numFmtId="176" fontId="2" fillId="0" borderId="6" xfId="50" applyNumberFormat="1" applyFont="1" applyBorder="1">
      <alignment vertical="center"/>
    </xf>
    <xf numFmtId="177" fontId="5" fillId="0" borderId="5" xfId="50" applyNumberFormat="1" applyFont="1" applyFill="1" applyBorder="1" applyAlignment="1">
      <alignment horizontal="center" vertical="center"/>
    </xf>
    <xf numFmtId="0" fontId="5" fillId="0" borderId="7" xfId="50" applyFont="1" applyBorder="1" applyAlignment="1">
      <alignment vertical="center"/>
    </xf>
    <xf numFmtId="177" fontId="5" fillId="0" borderId="8" xfId="26" applyNumberFormat="1" applyFont="1" applyFill="1" applyBorder="1" applyAlignment="1">
      <alignment horizontal="center" vertical="center"/>
    </xf>
    <xf numFmtId="178" fontId="5" fillId="0" borderId="8" xfId="26" applyNumberFormat="1" applyFont="1" applyFill="1" applyBorder="1" applyAlignment="1">
      <alignment horizontal="center" vertical="center"/>
    </xf>
    <xf numFmtId="10" fontId="5" fillId="0" borderId="8" xfId="50" applyNumberFormat="1" applyFont="1" applyBorder="1" applyAlignment="1">
      <alignment horizontal="center" vertical="center"/>
    </xf>
    <xf numFmtId="0" fontId="4" fillId="0" borderId="9" xfId="50" applyFont="1" applyBorder="1">
      <alignment vertical="center"/>
    </xf>
    <xf numFmtId="0" fontId="2" fillId="0" borderId="10" xfId="26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常规_2013年预算收入安排_2016年预算执行及2017年年初预算草案" xfId="26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2016年预算执行及2017年年初预算草案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J10" sqref="J10"/>
    </sheetView>
  </sheetViews>
  <sheetFormatPr defaultColWidth="9" defaultRowHeight="14.25" outlineLevelCol="5"/>
  <cols>
    <col min="1" max="1" width="33.875" style="1" customWidth="1"/>
    <col min="2" max="3" width="10.75" style="2" customWidth="1"/>
    <col min="4" max="4" width="10.75" style="3" customWidth="1"/>
    <col min="5" max="5" width="10.75" style="4" customWidth="1"/>
    <col min="6" max="6" width="10.75" style="1" customWidth="1"/>
    <col min="7" max="16384" width="9" style="1"/>
  </cols>
  <sheetData>
    <row r="1" s="1" customFormat="1" ht="12.95" customHeight="1" spans="1:5">
      <c r="A1" s="5"/>
      <c r="B1" s="2"/>
      <c r="C1" s="2"/>
      <c r="D1" s="3"/>
      <c r="E1" s="4"/>
    </row>
    <row r="2" s="1" customFormat="1" ht="27" customHeight="1" spans="1:6">
      <c r="A2" s="6" t="s">
        <v>0</v>
      </c>
      <c r="B2" s="6"/>
      <c r="C2" s="6"/>
      <c r="D2" s="6"/>
      <c r="E2" s="6"/>
      <c r="F2" s="6"/>
    </row>
    <row r="3" s="1" customFormat="1" ht="15" customHeight="1" spans="2:6">
      <c r="B3" s="2"/>
      <c r="C3" s="2"/>
      <c r="D3" s="3"/>
      <c r="E3" s="4"/>
      <c r="F3" s="7" t="s">
        <v>1</v>
      </c>
    </row>
    <row r="4" s="1" customFormat="1" ht="32.25" customHeight="1" spans="1:6">
      <c r="A4" s="8" t="s">
        <v>2</v>
      </c>
      <c r="B4" s="9" t="s">
        <v>3</v>
      </c>
      <c r="C4" s="9" t="s">
        <v>4</v>
      </c>
      <c r="D4" s="10" t="s">
        <v>5</v>
      </c>
      <c r="E4" s="11" t="s">
        <v>6</v>
      </c>
      <c r="F4" s="12" t="s">
        <v>7</v>
      </c>
    </row>
    <row r="5" s="1" customFormat="1" ht="21.75" customHeight="1" spans="1:6">
      <c r="A5" s="13" t="s">
        <v>8</v>
      </c>
      <c r="B5" s="14">
        <f>B6+B22</f>
        <v>128849</v>
      </c>
      <c r="C5" s="14">
        <f>C6+C22</f>
        <v>121557</v>
      </c>
      <c r="D5" s="14">
        <f>D6+D22</f>
        <v>7292</v>
      </c>
      <c r="E5" s="15">
        <f t="shared" ref="E5:E20" si="0">D5/C5</f>
        <v>0.0599883182375347</v>
      </c>
      <c r="F5" s="16"/>
    </row>
    <row r="6" s="1" customFormat="1" ht="21.75" customHeight="1" spans="1:6">
      <c r="A6" s="13" t="s">
        <v>9</v>
      </c>
      <c r="B6" s="17">
        <f>SUM(B7:B21)</f>
        <v>93180</v>
      </c>
      <c r="C6" s="17">
        <f>SUM(C7:C21)</f>
        <v>87906</v>
      </c>
      <c r="D6" s="18">
        <f t="shared" ref="D6:D20" si="1">B6-C6</f>
        <v>5274</v>
      </c>
      <c r="E6" s="15">
        <f t="shared" si="0"/>
        <v>0.0599959047164016</v>
      </c>
      <c r="F6" s="19"/>
    </row>
    <row r="7" s="1" customFormat="1" ht="21.75" customHeight="1" spans="1:6">
      <c r="A7" s="20" t="s">
        <v>10</v>
      </c>
      <c r="B7" s="21">
        <v>21000</v>
      </c>
      <c r="C7" s="21">
        <v>18687</v>
      </c>
      <c r="D7" s="22">
        <f t="shared" si="1"/>
        <v>2313</v>
      </c>
      <c r="E7" s="23">
        <f t="shared" si="0"/>
        <v>0.123775886980254</v>
      </c>
      <c r="F7" s="16"/>
    </row>
    <row r="8" s="1" customFormat="1" ht="21.75" customHeight="1" spans="1:6">
      <c r="A8" s="20" t="s">
        <v>11</v>
      </c>
      <c r="B8" s="24">
        <v>3438</v>
      </c>
      <c r="C8" s="24">
        <v>3259</v>
      </c>
      <c r="D8" s="22">
        <f t="shared" si="1"/>
        <v>179</v>
      </c>
      <c r="E8" s="23">
        <f t="shared" si="0"/>
        <v>0.0549248235655109</v>
      </c>
      <c r="F8" s="16"/>
    </row>
    <row r="9" s="1" customFormat="1" ht="21.75" customHeight="1" spans="1:6">
      <c r="A9" s="20" t="s">
        <v>12</v>
      </c>
      <c r="B9" s="24">
        <v>1397</v>
      </c>
      <c r="C9" s="24">
        <v>1240</v>
      </c>
      <c r="D9" s="22">
        <f t="shared" si="1"/>
        <v>157</v>
      </c>
      <c r="E9" s="23">
        <f t="shared" si="0"/>
        <v>0.126612903225806</v>
      </c>
      <c r="F9" s="16"/>
    </row>
    <row r="10" s="1" customFormat="1" ht="21.75" customHeight="1" spans="1:6">
      <c r="A10" s="20" t="s">
        <v>13</v>
      </c>
      <c r="B10" s="24">
        <v>1500</v>
      </c>
      <c r="C10" s="24">
        <v>1394</v>
      </c>
      <c r="D10" s="22">
        <f t="shared" si="1"/>
        <v>106</v>
      </c>
      <c r="E10" s="23">
        <f t="shared" si="0"/>
        <v>0.0760401721664275</v>
      </c>
      <c r="F10" s="16"/>
    </row>
    <row r="11" s="1" customFormat="1" ht="21.75" customHeight="1" spans="1:6">
      <c r="A11" s="20" t="s">
        <v>14</v>
      </c>
      <c r="B11" s="24">
        <v>2560</v>
      </c>
      <c r="C11" s="24">
        <v>2104</v>
      </c>
      <c r="D11" s="22">
        <f t="shared" si="1"/>
        <v>456</v>
      </c>
      <c r="E11" s="23">
        <f t="shared" si="0"/>
        <v>0.216730038022814</v>
      </c>
      <c r="F11" s="16"/>
    </row>
    <row r="12" s="1" customFormat="1" ht="21.75" customHeight="1" spans="1:6">
      <c r="A12" s="20" t="s">
        <v>15</v>
      </c>
      <c r="B12" s="24">
        <v>14200</v>
      </c>
      <c r="C12" s="24">
        <v>7198</v>
      </c>
      <c r="D12" s="22">
        <f t="shared" si="1"/>
        <v>7002</v>
      </c>
      <c r="E12" s="23">
        <f t="shared" si="0"/>
        <v>0.972770213948319</v>
      </c>
      <c r="F12" s="16"/>
    </row>
    <row r="13" s="1" customFormat="1" ht="21.75" customHeight="1" spans="1:6">
      <c r="A13" s="20" t="s">
        <v>16</v>
      </c>
      <c r="B13" s="24">
        <v>900</v>
      </c>
      <c r="C13" s="24">
        <v>871</v>
      </c>
      <c r="D13" s="22">
        <f t="shared" si="1"/>
        <v>29</v>
      </c>
      <c r="E13" s="23">
        <f t="shared" si="0"/>
        <v>0.0332950631458094</v>
      </c>
      <c r="F13" s="16"/>
    </row>
    <row r="14" s="1" customFormat="1" ht="21.75" customHeight="1" spans="1:6">
      <c r="A14" s="20" t="s">
        <v>17</v>
      </c>
      <c r="B14" s="24">
        <v>2705</v>
      </c>
      <c r="C14" s="24">
        <v>2402</v>
      </c>
      <c r="D14" s="22">
        <f t="shared" si="1"/>
        <v>303</v>
      </c>
      <c r="E14" s="23">
        <f t="shared" si="0"/>
        <v>0.126144879267277</v>
      </c>
      <c r="F14" s="16"/>
    </row>
    <row r="15" s="1" customFormat="1" ht="21.75" customHeight="1" spans="1:6">
      <c r="A15" s="20" t="s">
        <v>18</v>
      </c>
      <c r="B15" s="24">
        <v>18840</v>
      </c>
      <c r="C15" s="24">
        <v>29454</v>
      </c>
      <c r="D15" s="22">
        <f t="shared" si="1"/>
        <v>-10614</v>
      </c>
      <c r="E15" s="23">
        <f t="shared" si="0"/>
        <v>-0.360358525157873</v>
      </c>
      <c r="F15" s="16"/>
    </row>
    <row r="16" s="1" customFormat="1" ht="21.75" customHeight="1" spans="1:6">
      <c r="A16" s="20" t="s">
        <v>19</v>
      </c>
      <c r="B16" s="24">
        <v>1800</v>
      </c>
      <c r="C16" s="24">
        <v>1592</v>
      </c>
      <c r="D16" s="22">
        <f t="shared" si="1"/>
        <v>208</v>
      </c>
      <c r="E16" s="23">
        <f t="shared" si="0"/>
        <v>0.130653266331658</v>
      </c>
      <c r="F16" s="16"/>
    </row>
    <row r="17" s="1" customFormat="1" ht="21.75" customHeight="1" spans="1:6">
      <c r="A17" s="20" t="s">
        <v>20</v>
      </c>
      <c r="B17" s="24">
        <v>5000</v>
      </c>
      <c r="C17" s="24">
        <v>9967</v>
      </c>
      <c r="D17" s="22">
        <f t="shared" si="1"/>
        <v>-4967</v>
      </c>
      <c r="E17" s="23">
        <f t="shared" si="0"/>
        <v>-0.498344536972008</v>
      </c>
      <c r="F17" s="16"/>
    </row>
    <row r="18" s="1" customFormat="1" ht="21.75" customHeight="1" spans="1:6">
      <c r="A18" s="20" t="s">
        <v>21</v>
      </c>
      <c r="B18" s="24">
        <v>18380</v>
      </c>
      <c r="C18" s="24">
        <v>8707</v>
      </c>
      <c r="D18" s="22">
        <f t="shared" si="1"/>
        <v>9673</v>
      </c>
      <c r="E18" s="23">
        <f t="shared" si="0"/>
        <v>1.11094521649248</v>
      </c>
      <c r="F18" s="16"/>
    </row>
    <row r="19" s="1" customFormat="1" ht="21.75" customHeight="1" spans="1:6">
      <c r="A19" s="20" t="s">
        <v>22</v>
      </c>
      <c r="B19" s="24">
        <v>1180</v>
      </c>
      <c r="C19" s="24">
        <v>785</v>
      </c>
      <c r="D19" s="22">
        <f t="shared" si="1"/>
        <v>395</v>
      </c>
      <c r="E19" s="23">
        <f t="shared" si="0"/>
        <v>0.503184713375796</v>
      </c>
      <c r="F19" s="16"/>
    </row>
    <row r="20" s="1" customFormat="1" ht="21.75" customHeight="1" spans="1:6">
      <c r="A20" s="20" t="s">
        <v>23</v>
      </c>
      <c r="B20" s="24">
        <v>280</v>
      </c>
      <c r="C20" s="24">
        <v>246</v>
      </c>
      <c r="D20" s="22">
        <f t="shared" si="1"/>
        <v>34</v>
      </c>
      <c r="E20" s="23">
        <f t="shared" si="0"/>
        <v>0.138211382113821</v>
      </c>
      <c r="F20" s="16"/>
    </row>
    <row r="21" s="1" customFormat="1" ht="21.75" customHeight="1" spans="1:6">
      <c r="A21" s="20" t="s">
        <v>24</v>
      </c>
      <c r="B21" s="24"/>
      <c r="C21" s="21"/>
      <c r="D21" s="25"/>
      <c r="E21" s="15"/>
      <c r="F21" s="16"/>
    </row>
    <row r="22" s="1" customFormat="1" ht="21.75" customHeight="1" spans="1:6">
      <c r="A22" s="13" t="s">
        <v>25</v>
      </c>
      <c r="B22" s="17">
        <f>SUM(B23:B28)</f>
        <v>35669</v>
      </c>
      <c r="C22" s="17">
        <f>SUM(C23:C28)</f>
        <v>33651</v>
      </c>
      <c r="D22" s="26">
        <f>SUM(D23:D28)</f>
        <v>2018</v>
      </c>
      <c r="E22" s="15">
        <f t="shared" ref="E22:E25" si="2">D22/C22</f>
        <v>0.0599685001931592</v>
      </c>
      <c r="F22" s="16"/>
    </row>
    <row r="23" s="1" customFormat="1" ht="21.75" customHeight="1" spans="1:6">
      <c r="A23" s="20" t="s">
        <v>26</v>
      </c>
      <c r="B23" s="24">
        <v>6260</v>
      </c>
      <c r="C23" s="24">
        <v>6710</v>
      </c>
      <c r="D23" s="22">
        <f t="shared" ref="D23:D25" si="3">B23-C23</f>
        <v>-450</v>
      </c>
      <c r="E23" s="23">
        <f t="shared" si="2"/>
        <v>-0.0670640834575261</v>
      </c>
      <c r="F23" s="16"/>
    </row>
    <row r="24" s="1" customFormat="1" ht="21.75" customHeight="1" spans="1:6">
      <c r="A24" s="20" t="s">
        <v>27</v>
      </c>
      <c r="B24" s="24">
        <v>4673</v>
      </c>
      <c r="C24" s="24">
        <v>3246</v>
      </c>
      <c r="D24" s="22">
        <f t="shared" si="3"/>
        <v>1427</v>
      </c>
      <c r="E24" s="23">
        <f t="shared" si="2"/>
        <v>0.439617991373999</v>
      </c>
      <c r="F24" s="16"/>
    </row>
    <row r="25" s="1" customFormat="1" ht="21.75" customHeight="1" spans="1:6">
      <c r="A25" s="20" t="s">
        <v>28</v>
      </c>
      <c r="B25" s="24">
        <v>11987</v>
      </c>
      <c r="C25" s="24">
        <v>17837</v>
      </c>
      <c r="D25" s="22">
        <f t="shared" si="3"/>
        <v>-5850</v>
      </c>
      <c r="E25" s="23">
        <f t="shared" si="2"/>
        <v>-0.327969950103717</v>
      </c>
      <c r="F25" s="16"/>
    </row>
    <row r="26" s="1" customFormat="1" ht="21.75" customHeight="1" spans="1:6">
      <c r="A26" s="20" t="s">
        <v>29</v>
      </c>
      <c r="B26" s="24">
        <v>0</v>
      </c>
      <c r="C26" s="24"/>
      <c r="D26" s="18"/>
      <c r="E26" s="15"/>
      <c r="F26" s="16"/>
    </row>
    <row r="27" s="1" customFormat="1" ht="21.75" customHeight="1" spans="1:6">
      <c r="A27" s="20" t="s">
        <v>30</v>
      </c>
      <c r="B27" s="24">
        <v>8899</v>
      </c>
      <c r="C27" s="24">
        <v>4061</v>
      </c>
      <c r="D27" s="22">
        <f t="shared" ref="D27:D30" si="4">B27-C27</f>
        <v>4838</v>
      </c>
      <c r="E27" s="23">
        <f t="shared" ref="E27:E31" si="5">D27/C27</f>
        <v>1.19133218419109</v>
      </c>
      <c r="F27" s="16"/>
    </row>
    <row r="28" s="1" customFormat="1" ht="21.75" customHeight="1" spans="1:6">
      <c r="A28" s="20" t="s">
        <v>31</v>
      </c>
      <c r="B28" s="24">
        <v>3850</v>
      </c>
      <c r="C28" s="24">
        <v>1797</v>
      </c>
      <c r="D28" s="22">
        <f t="shared" si="4"/>
        <v>2053</v>
      </c>
      <c r="E28" s="23">
        <f t="shared" si="5"/>
        <v>1.14245965498052</v>
      </c>
      <c r="F28" s="16"/>
    </row>
    <row r="29" s="1" customFormat="1" ht="24" customHeight="1" spans="1:6">
      <c r="A29" s="13" t="s">
        <v>32</v>
      </c>
      <c r="B29" s="27">
        <v>39961</v>
      </c>
      <c r="C29" s="27">
        <v>34557</v>
      </c>
      <c r="D29" s="18">
        <f t="shared" si="4"/>
        <v>5404</v>
      </c>
      <c r="E29" s="15">
        <f t="shared" si="5"/>
        <v>0.156379315334086</v>
      </c>
      <c r="F29" s="28"/>
    </row>
    <row r="30" s="1" customFormat="1" ht="26.1" customHeight="1" spans="1:6">
      <c r="A30" s="13" t="s">
        <v>33</v>
      </c>
      <c r="B30" s="29">
        <v>10851</v>
      </c>
      <c r="C30" s="29">
        <v>9757</v>
      </c>
      <c r="D30" s="18">
        <f t="shared" si="4"/>
        <v>1094</v>
      </c>
      <c r="E30" s="15">
        <f t="shared" si="5"/>
        <v>0.112124628471866</v>
      </c>
      <c r="F30" s="16"/>
    </row>
    <row r="31" s="1" customFormat="1" ht="27.95" customHeight="1" spans="1:6">
      <c r="A31" s="30" t="s">
        <v>34</v>
      </c>
      <c r="B31" s="31">
        <f>B5+B29+B30</f>
        <v>179661</v>
      </c>
      <c r="C31" s="31">
        <f>C5+C29+C30</f>
        <v>165871</v>
      </c>
      <c r="D31" s="32">
        <f>D5+D29+D30</f>
        <v>13790</v>
      </c>
      <c r="E31" s="33">
        <f t="shared" si="5"/>
        <v>0.0831368955393046</v>
      </c>
      <c r="F31" s="34"/>
    </row>
    <row r="32" s="1" customFormat="1" ht="42" customHeight="1" spans="1:6">
      <c r="A32" s="35"/>
      <c r="B32" s="35"/>
      <c r="C32" s="35"/>
      <c r="D32" s="35"/>
      <c r="E32" s="35"/>
      <c r="F32" s="35"/>
    </row>
    <row r="33" s="1" customFormat="1" ht="19.5" customHeight="1" spans="2:5">
      <c r="B33" s="2"/>
      <c r="C33" s="2"/>
      <c r="D33" s="3"/>
      <c r="E33" s="4"/>
    </row>
  </sheetData>
  <mergeCells count="2">
    <mergeCell ref="A2:F2"/>
    <mergeCell ref="A32:F3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蒋建军 null</cp:lastModifiedBy>
  <dcterms:created xsi:type="dcterms:W3CDTF">2022-05-20T03:46:00Z</dcterms:created>
  <dcterms:modified xsi:type="dcterms:W3CDTF">2024-04-01T02:42:22Z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CCE1448B9BD44BF9851AD2F0EDA50B07</vt:lpwstr>
  </property>
</Properties>
</file>